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6270" activeTab="0"/>
  </bookViews>
  <sheets>
    <sheet name="12" sheetId="1" r:id="rId1"/>
    <sheet name="12 (2)" sheetId="2" r:id="rId2"/>
    <sheet name="1-3 тур" sheetId="3" r:id="rId3"/>
    <sheet name="7-9 тур" sheetId="4" r:id="rId4"/>
    <sheet name="4-6 тур" sheetId="5" r:id="rId5"/>
    <sheet name="10-11 тур" sheetId="6" r:id="rId6"/>
  </sheets>
  <definedNames/>
  <calcPr fullCalcOnLoad="1"/>
</workbook>
</file>

<file path=xl/sharedStrings.xml><?xml version="1.0" encoding="utf-8"?>
<sst xmlns="http://schemas.openxmlformats.org/spreadsheetml/2006/main" count="195" uniqueCount="74">
  <si>
    <t>ТАБЛИЦЫ  РЕЗУЛЬТАТОВ</t>
  </si>
  <si>
    <t>Главный судья</t>
  </si>
  <si>
    <t>Rank</t>
  </si>
  <si>
    <t xml:space="preserve">Name      </t>
  </si>
  <si>
    <t>ID #</t>
  </si>
  <si>
    <t>Title</t>
  </si>
  <si>
    <t>Rtng</t>
  </si>
  <si>
    <t>Fed</t>
  </si>
  <si>
    <t>Total</t>
  </si>
  <si>
    <t>ПРОТОКОЛ</t>
  </si>
  <si>
    <t>1 тур</t>
  </si>
  <si>
    <t>№ п/п</t>
  </si>
  <si>
    <t>Участники</t>
  </si>
  <si>
    <t>Результат</t>
  </si>
  <si>
    <t>2</t>
  </si>
  <si>
    <t>11</t>
  </si>
  <si>
    <t>12</t>
  </si>
  <si>
    <t>10</t>
  </si>
  <si>
    <t>9</t>
  </si>
  <si>
    <t>8</t>
  </si>
  <si>
    <t>7</t>
  </si>
  <si>
    <t>3</t>
  </si>
  <si>
    <t>4</t>
  </si>
  <si>
    <t>5</t>
  </si>
  <si>
    <t>6</t>
  </si>
  <si>
    <t>2 тур</t>
  </si>
  <si>
    <t>3 тур</t>
  </si>
  <si>
    <t>1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</si>
  <si>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</si>
  <si>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</si>
  <si>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</si>
  <si>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</si>
  <si>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</si>
  <si>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</si>
  <si>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</si>
  <si>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</si>
  <si>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#</t>
  </si>
  <si>
    <t>Очки</t>
  </si>
  <si>
    <t>Место</t>
  </si>
  <si>
    <t>П.А. Шарков</t>
  </si>
  <si>
    <t>Главный судья, Арбитр ФИДЕ</t>
  </si>
  <si>
    <t>Финала чемпионата г.Кольчугино  по шахматам</t>
  </si>
  <si>
    <t>февраля 2011 г.</t>
  </si>
  <si>
    <t>г.Кольчугино</t>
  </si>
  <si>
    <t>среди мужчин 2011 г.</t>
  </si>
  <si>
    <t>марта 2011 г.</t>
  </si>
  <si>
    <t>марта 2011</t>
  </si>
  <si>
    <t>½</t>
  </si>
  <si>
    <t>Фунтиков Артем</t>
  </si>
  <si>
    <t>Гулевич Тимофей</t>
  </si>
  <si>
    <t>Шарков Ярослав</t>
  </si>
  <si>
    <t>Овчинников Максим</t>
  </si>
  <si>
    <t>Колосов Денис</t>
  </si>
  <si>
    <t>Яшина Виктория</t>
  </si>
  <si>
    <t>Брагин Андрей</t>
  </si>
  <si>
    <t>Чирва Алена</t>
  </si>
  <si>
    <t xml:space="preserve">"Умные дети-Сильная Россия", до 9 лет </t>
  </si>
  <si>
    <t>Кольчугино</t>
  </si>
  <si>
    <t>Ю-Польский</t>
  </si>
  <si>
    <t>Владимир</t>
  </si>
  <si>
    <t>разр</t>
  </si>
  <si>
    <t>2юн</t>
  </si>
  <si>
    <t>1 юн</t>
  </si>
  <si>
    <t xml:space="preserve">  3 -12 августа 2016г.                                                          г. Суздаль</t>
  </si>
  <si>
    <t>Лакинск</t>
  </si>
  <si>
    <t>Москва</t>
  </si>
  <si>
    <t>3 юн</t>
  </si>
  <si>
    <t>2 юн</t>
  </si>
  <si>
    <t xml:space="preserve">Главный судья, международный  Арбитр  </t>
  </si>
  <si>
    <t>1д</t>
  </si>
  <si>
    <t>2д</t>
  </si>
  <si>
    <t>город</t>
  </si>
  <si>
    <t>б.р.</t>
  </si>
  <si>
    <t>дата рождения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</si>
</sst>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</numFmts>
  <fonts count="59"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ISDiagram"/>
      <family val="2"/>
    </font>
    <font>
      <sz val="8"/>
      <name val="Times New Roman"/>
      <family val="1"/>
    </font>
    <font>
      <b/>
      <i/>
      <sz val="10"/>
      <color indexed="17"/>
      <name val="Verdana"/>
      <family val="2"/>
    </font>
    <font>
      <b/>
      <u val="single"/>
      <sz val="10"/>
      <color indexed="17"/>
      <name val="Verdana"/>
      <family val="2"/>
    </font>
    <font>
      <b/>
      <sz val="10"/>
      <color indexed="12"/>
      <name val="Times New Roman"/>
      <family val="1"/>
    </font>
    <font>
      <sz val="10"/>
      <name val="ISDiagra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2"/>
      <name val="Times New Roman"/>
      <family val="1"/>
    </font>
    <font>
      <sz val="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1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.25390625" style="4" customWidth="1"/>
    <col min="2" max="2" width="18.125" style="5" customWidth="1"/>
    <col min="3" max="3" width="10.00390625" style="55" bestFit="1" customWidth="1"/>
    <col min="4" max="4" width="5.875" style="58" bestFit="1" customWidth="1"/>
    <col min="5" max="5" width="5.375" style="4" bestFit="1" customWidth="1"/>
    <col min="6" max="13" width="3.25390625" style="4" customWidth="1"/>
    <col min="14" max="14" width="4.625" style="13" bestFit="1" customWidth="1"/>
    <col min="15" max="15" width="4.00390625" style="27" bestFit="1" customWidth="1"/>
  </cols>
  <sheetData>
    <row r="1" spans="1:15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4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.75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17" t="s">
        <v>36</v>
      </c>
      <c r="B4" s="17" t="s">
        <v>3</v>
      </c>
      <c r="C4" s="52" t="s">
        <v>71</v>
      </c>
      <c r="D4" s="59" t="s">
        <v>73</v>
      </c>
      <c r="E4" s="29" t="s">
        <v>60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17">
        <v>7</v>
      </c>
      <c r="M4" s="17">
        <v>8</v>
      </c>
      <c r="N4" s="52" t="s">
        <v>37</v>
      </c>
      <c r="O4" s="51" t="s">
        <v>38</v>
      </c>
    </row>
    <row r="5" spans="1:15" ht="12.75">
      <c r="A5" s="17">
        <v>1</v>
      </c>
      <c r="B5" s="60" t="s">
        <v>48</v>
      </c>
      <c r="C5" s="61" t="s">
        <v>57</v>
      </c>
      <c r="D5" s="62">
        <v>39454</v>
      </c>
      <c r="E5" s="17" t="s">
        <v>61</v>
      </c>
      <c r="F5" s="30">
        <v>3</v>
      </c>
      <c r="G5" s="32">
        <v>0</v>
      </c>
      <c r="H5" s="31">
        <v>1</v>
      </c>
      <c r="I5" s="32">
        <v>0</v>
      </c>
      <c r="J5" s="31">
        <v>1</v>
      </c>
      <c r="K5" s="31">
        <v>1</v>
      </c>
      <c r="L5" s="32">
        <v>0</v>
      </c>
      <c r="M5" s="17">
        <v>0</v>
      </c>
      <c r="N5" s="33">
        <v>3</v>
      </c>
      <c r="O5" s="28">
        <v>5</v>
      </c>
    </row>
    <row r="6" spans="1:15" ht="12.75">
      <c r="A6" s="17">
        <v>2</v>
      </c>
      <c r="B6" s="60" t="s">
        <v>49</v>
      </c>
      <c r="C6" s="63" t="s">
        <v>58</v>
      </c>
      <c r="D6" s="62">
        <v>40062</v>
      </c>
      <c r="E6" s="17">
        <v>3</v>
      </c>
      <c r="F6" s="31">
        <v>1</v>
      </c>
      <c r="G6" s="30">
        <v>3</v>
      </c>
      <c r="H6" s="31">
        <v>1</v>
      </c>
      <c r="I6" s="31">
        <v>1</v>
      </c>
      <c r="J6" s="31">
        <v>1</v>
      </c>
      <c r="K6" s="31">
        <v>1</v>
      </c>
      <c r="L6" s="32">
        <v>0</v>
      </c>
      <c r="M6" s="17">
        <v>0</v>
      </c>
      <c r="N6" s="33">
        <v>5</v>
      </c>
      <c r="O6" s="28">
        <v>2</v>
      </c>
    </row>
    <row r="7" spans="1:15" ht="12.75">
      <c r="A7" s="17">
        <v>3</v>
      </c>
      <c r="B7" s="60" t="s">
        <v>50</v>
      </c>
      <c r="C7" s="63" t="s">
        <v>57</v>
      </c>
      <c r="D7" s="62">
        <v>39526</v>
      </c>
      <c r="E7" s="17" t="s">
        <v>62</v>
      </c>
      <c r="F7" s="32">
        <v>0</v>
      </c>
      <c r="G7" s="32">
        <v>0</v>
      </c>
      <c r="H7" s="30">
        <v>3</v>
      </c>
      <c r="I7" s="31">
        <v>1</v>
      </c>
      <c r="J7" s="31">
        <v>1</v>
      </c>
      <c r="K7" s="31">
        <v>1</v>
      </c>
      <c r="L7" s="32">
        <v>0</v>
      </c>
      <c r="M7" s="32" t="s">
        <v>47</v>
      </c>
      <c r="N7" s="33">
        <v>3.5</v>
      </c>
      <c r="O7" s="28">
        <v>4</v>
      </c>
    </row>
    <row r="8" spans="1:15" ht="12.75">
      <c r="A8" s="17">
        <v>4</v>
      </c>
      <c r="B8" s="60" t="s">
        <v>51</v>
      </c>
      <c r="C8" s="63" t="s">
        <v>58</v>
      </c>
      <c r="D8" s="62">
        <v>39799</v>
      </c>
      <c r="E8" s="17" t="s">
        <v>67</v>
      </c>
      <c r="F8" s="31">
        <v>1</v>
      </c>
      <c r="G8" s="32">
        <v>0</v>
      </c>
      <c r="H8" s="32">
        <v>0</v>
      </c>
      <c r="I8" s="30">
        <v>3</v>
      </c>
      <c r="J8" s="31">
        <v>1</v>
      </c>
      <c r="K8" s="31">
        <v>1</v>
      </c>
      <c r="L8" s="17">
        <v>0</v>
      </c>
      <c r="M8" s="31">
        <v>1</v>
      </c>
      <c r="N8" s="33">
        <v>4</v>
      </c>
      <c r="O8" s="28">
        <v>3</v>
      </c>
    </row>
    <row r="9" spans="1:15" ht="12.75">
      <c r="A9" s="17">
        <v>5</v>
      </c>
      <c r="B9" s="60" t="s">
        <v>52</v>
      </c>
      <c r="C9" s="63" t="s">
        <v>64</v>
      </c>
      <c r="D9" s="62">
        <v>39652</v>
      </c>
      <c r="E9" s="17" t="s">
        <v>66</v>
      </c>
      <c r="F9" s="32">
        <v>0</v>
      </c>
      <c r="G9" s="32">
        <v>0</v>
      </c>
      <c r="H9" s="32">
        <v>0</v>
      </c>
      <c r="I9" s="32">
        <v>0</v>
      </c>
      <c r="J9" s="30">
        <v>3</v>
      </c>
      <c r="K9" s="31">
        <v>1</v>
      </c>
      <c r="L9" s="32">
        <v>0</v>
      </c>
      <c r="M9" s="32">
        <v>0</v>
      </c>
      <c r="N9" s="33">
        <v>1</v>
      </c>
      <c r="O9" s="28">
        <v>6</v>
      </c>
    </row>
    <row r="10" spans="1:15" ht="12.75">
      <c r="A10" s="17">
        <v>6</v>
      </c>
      <c r="B10" s="60" t="s">
        <v>53</v>
      </c>
      <c r="C10" s="63" t="s">
        <v>65</v>
      </c>
      <c r="D10" s="62">
        <v>40452</v>
      </c>
      <c r="E10" s="17" t="s">
        <v>72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0">
        <v>3</v>
      </c>
      <c r="L10" s="32">
        <v>0</v>
      </c>
      <c r="M10" s="32">
        <v>0</v>
      </c>
      <c r="N10" s="33">
        <v>0</v>
      </c>
      <c r="O10" s="28" t="s">
        <v>70</v>
      </c>
    </row>
    <row r="11" spans="1:15" ht="12.75">
      <c r="A11" s="17">
        <v>7</v>
      </c>
      <c r="B11" s="60" t="s">
        <v>54</v>
      </c>
      <c r="C11" s="63" t="s">
        <v>59</v>
      </c>
      <c r="D11" s="62">
        <v>39535</v>
      </c>
      <c r="E11" s="17" t="s">
        <v>67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0">
        <v>3</v>
      </c>
      <c r="M11" s="31">
        <v>1</v>
      </c>
      <c r="N11" s="33">
        <v>7</v>
      </c>
      <c r="O11" s="28">
        <v>1</v>
      </c>
    </row>
    <row r="12" spans="1:15" ht="12.75">
      <c r="A12" s="17">
        <v>8</v>
      </c>
      <c r="B12" s="60" t="s">
        <v>55</v>
      </c>
      <c r="C12" s="63" t="s">
        <v>57</v>
      </c>
      <c r="D12" s="62">
        <v>39857</v>
      </c>
      <c r="E12" s="17">
        <v>3</v>
      </c>
      <c r="F12" s="31">
        <v>1</v>
      </c>
      <c r="G12" s="31">
        <v>1</v>
      </c>
      <c r="H12" s="32" t="s">
        <v>47</v>
      </c>
      <c r="I12" s="17">
        <v>0</v>
      </c>
      <c r="J12" s="31">
        <v>1</v>
      </c>
      <c r="K12" s="31">
        <v>1</v>
      </c>
      <c r="L12" s="32">
        <v>0</v>
      </c>
      <c r="M12" s="30">
        <v>3</v>
      </c>
      <c r="N12" s="33">
        <v>4.5</v>
      </c>
      <c r="O12" s="28" t="s">
        <v>69</v>
      </c>
    </row>
    <row r="13" spans="1:15" ht="12.75">
      <c r="A13" s="38"/>
      <c r="B13" s="39"/>
      <c r="C13" s="53"/>
      <c r="D13" s="56"/>
      <c r="E13" s="38"/>
      <c r="F13" s="38"/>
      <c r="G13" s="40"/>
      <c r="H13" s="38"/>
      <c r="I13" s="41"/>
      <c r="J13" s="40"/>
      <c r="K13" s="40"/>
      <c r="L13" s="38"/>
      <c r="M13" s="38"/>
      <c r="N13" s="42"/>
      <c r="O13" s="34"/>
    </row>
    <row r="14" spans="1:15" ht="12.75">
      <c r="A14" s="38"/>
      <c r="B14" s="39"/>
      <c r="C14" s="53"/>
      <c r="D14" s="56"/>
      <c r="E14" s="38"/>
      <c r="F14" s="38"/>
      <c r="G14" s="40"/>
      <c r="H14" s="38"/>
      <c r="I14" s="41"/>
      <c r="J14" s="40"/>
      <c r="K14" s="40"/>
      <c r="L14" s="38"/>
      <c r="M14" s="38"/>
      <c r="N14" s="42"/>
      <c r="O14" s="34"/>
    </row>
    <row r="15" spans="1:13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6.75" customHeight="1">
      <c r="A16" s="34"/>
      <c r="B16" s="35"/>
      <c r="C16" s="54"/>
      <c r="D16" s="57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.75" customHeight="1">
      <c r="A17" s="27"/>
      <c r="B17" s="36" t="s">
        <v>68</v>
      </c>
      <c r="E17" s="27"/>
      <c r="F17" s="27"/>
      <c r="G17" s="27"/>
      <c r="H17" s="27"/>
      <c r="I17" s="27"/>
      <c r="J17" s="27"/>
      <c r="K17" s="27"/>
      <c r="L17" s="27"/>
      <c r="M17" s="37" t="s">
        <v>39</v>
      </c>
    </row>
    <row r="18" spans="1:13" ht="6" customHeight="1">
      <c r="A18" s="27"/>
      <c r="B18" s="36"/>
      <c r="E18" s="27"/>
      <c r="F18" s="27"/>
      <c r="G18" s="27"/>
      <c r="H18" s="27"/>
      <c r="I18" s="27"/>
      <c r="J18" s="27"/>
      <c r="K18" s="27"/>
      <c r="L18" s="27"/>
      <c r="M18" s="27"/>
    </row>
  </sheetData>
  <sheetProtection/>
  <mergeCells count="4">
    <mergeCell ref="A15:M15"/>
    <mergeCell ref="A2:O2"/>
    <mergeCell ref="A3:O3"/>
    <mergeCell ref="A1:O1"/>
  </mergeCells>
  <printOptions/>
  <pageMargins left="0.96" right="0.1968503937007874" top="0.7874015748031497" bottom="0.1968503937007874" header="0.2362204724409449" footer="0.15748031496062992"/>
  <pageSetup horizontalDpi="180" verticalDpi="180" orientation="landscape" paperSize="9" scale="1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4.375" style="4" customWidth="1"/>
    <col min="2" max="2" width="20.75390625" style="5" bestFit="1" customWidth="1"/>
    <col min="3" max="3" width="10.25390625" style="4" hidden="1" customWidth="1"/>
    <col min="4" max="4" width="5.375" style="4" hidden="1" customWidth="1"/>
    <col min="5" max="5" width="7.00390625" style="4" hidden="1" customWidth="1"/>
    <col min="6" max="6" width="5.75390625" style="4" hidden="1" customWidth="1"/>
    <col min="7" max="17" width="5.75390625" style="4" customWidth="1"/>
    <col min="18" max="18" width="5.75390625" style="6" customWidth="1"/>
    <col min="19" max="19" width="6.375" style="0" customWidth="1"/>
  </cols>
  <sheetData>
    <row r="1" spans="1:18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.75">
      <c r="A2" s="48" t="str">
        <f>'12'!A2:M2</f>
        <v>"Умные дети-Сильная Россия", до 9 лет 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9" ht="15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 t="s">
        <v>8</v>
      </c>
    </row>
    <row r="5" spans="1:19" ht="18">
      <c r="A5" s="7">
        <v>1</v>
      </c>
      <c r="B5" s="9" t="str">
        <f>'12'!B5</f>
        <v>Фунтиков Артем</v>
      </c>
      <c r="C5" s="9" t="e">
        <f>'12'!#REF!</f>
        <v>#REF!</v>
      </c>
      <c r="D5" s="9" t="str">
        <f>'12'!E5</f>
        <v>2юн</v>
      </c>
      <c r="E5" s="9" t="e">
        <f>'12'!#REF!</f>
        <v>#REF!</v>
      </c>
      <c r="F5" s="9" t="e">
        <f>'12'!#REF!</f>
        <v>#REF!</v>
      </c>
      <c r="G5" s="10">
        <v>3</v>
      </c>
      <c r="H5" s="7">
        <f>'1-3 тур'!C22</f>
        <v>0</v>
      </c>
      <c r="I5" s="7">
        <f>'1-3 тур'!E28</f>
        <v>0</v>
      </c>
      <c r="J5" s="7">
        <f>'4-6 тур'!C11</f>
        <v>0</v>
      </c>
      <c r="K5" s="7">
        <f>'4-6 тур'!E19</f>
        <v>0</v>
      </c>
      <c r="L5" s="7">
        <f>'4-6 тур'!C30</f>
        <v>0</v>
      </c>
      <c r="M5" s="7">
        <f>'7-9 тур'!E10</f>
        <v>0</v>
      </c>
      <c r="N5" s="7">
        <f>'7-9 тур'!C19</f>
        <v>0</v>
      </c>
      <c r="O5" s="7">
        <f>'7-9 тур'!E31</f>
        <v>0</v>
      </c>
      <c r="P5" s="7">
        <f>'10-11 тур'!C8</f>
        <v>0</v>
      </c>
      <c r="Q5" s="7">
        <f>'10-11 тур'!E22</f>
        <v>0</v>
      </c>
      <c r="R5" s="7">
        <f>'1-3 тур'!C7</f>
        <v>0</v>
      </c>
      <c r="S5" s="11">
        <f aca="true" t="shared" si="0" ref="S5:S16">G5+H5+I5+J5+K5+L5+M5+N5+O5+P5+Q5+R5-3</f>
        <v>0</v>
      </c>
    </row>
    <row r="6" spans="1:19" ht="18">
      <c r="A6" s="7">
        <v>2</v>
      </c>
      <c r="B6" s="9" t="str">
        <f>'12'!B6</f>
        <v>Гулевич Тимофей</v>
      </c>
      <c r="C6" s="9" t="e">
        <f>'12'!#REF!</f>
        <v>#REF!</v>
      </c>
      <c r="D6" s="9">
        <f>'12'!E6</f>
        <v>3</v>
      </c>
      <c r="E6" s="9" t="e">
        <f>'12'!#REF!</f>
        <v>#REF!</v>
      </c>
      <c r="F6" s="9" t="e">
        <f>'12'!#REF!</f>
        <v>#REF!</v>
      </c>
      <c r="G6" s="7">
        <f>'1-3 тур'!E22</f>
        <v>0</v>
      </c>
      <c r="H6" s="10">
        <v>3</v>
      </c>
      <c r="I6" s="7">
        <f>'4-6 тур'!C12</f>
        <v>0</v>
      </c>
      <c r="J6" s="7">
        <f>'4-6 тур'!E18</f>
        <v>0</v>
      </c>
      <c r="K6" s="7">
        <f>'4-6 тур'!C31</f>
        <v>0</v>
      </c>
      <c r="L6" s="7">
        <f>'7-9 тур'!E9</f>
        <v>0</v>
      </c>
      <c r="M6" s="7">
        <f>'7-9 тур'!C20</f>
        <v>0</v>
      </c>
      <c r="N6" s="7">
        <f>'7-9 тур'!E30</f>
        <v>0</v>
      </c>
      <c r="O6" s="7">
        <f>'10-11 тур'!C9</f>
        <v>0</v>
      </c>
      <c r="P6" s="7">
        <f>'10-11 тур'!E21</f>
        <v>0</v>
      </c>
      <c r="Q6" s="7">
        <f>'1-3 тур'!C8</f>
        <v>0</v>
      </c>
      <c r="R6" s="7">
        <f>'1-3 тур'!C27</f>
        <v>0</v>
      </c>
      <c r="S6" s="11">
        <f t="shared" si="0"/>
        <v>0</v>
      </c>
    </row>
    <row r="7" spans="1:19" ht="18">
      <c r="A7" s="7">
        <v>3</v>
      </c>
      <c r="B7" s="9" t="str">
        <f>'12'!B7</f>
        <v>Шарков Ярослав</v>
      </c>
      <c r="C7" s="9" t="e">
        <f>'12'!#REF!</f>
        <v>#REF!</v>
      </c>
      <c r="D7" s="9" t="str">
        <f>'12'!E7</f>
        <v>1 юн</v>
      </c>
      <c r="E7" s="9" t="e">
        <f>'12'!#REF!</f>
        <v>#REF!</v>
      </c>
      <c r="F7" s="9" t="e">
        <f>'12'!#REF!</f>
        <v>#REF!</v>
      </c>
      <c r="G7" s="7">
        <f>'1-3 тур'!C28</f>
        <v>0</v>
      </c>
      <c r="H7" s="7">
        <f>'4-6 тур'!E12</f>
        <v>0</v>
      </c>
      <c r="I7" s="10">
        <v>3</v>
      </c>
      <c r="J7" s="7">
        <f>'4-6 тур'!C32</f>
        <v>0</v>
      </c>
      <c r="K7" s="7">
        <f>'7-9 тур'!E8</f>
        <v>0</v>
      </c>
      <c r="L7" s="7">
        <f>'7-9 тур'!C21</f>
        <v>0</v>
      </c>
      <c r="M7" s="7">
        <f>'7-9 тур'!E29</f>
        <v>0</v>
      </c>
      <c r="N7" s="7">
        <f>'10-11 тур'!C10</f>
        <v>0</v>
      </c>
      <c r="O7" s="7">
        <f>'10-11 тур'!E20</f>
        <v>0</v>
      </c>
      <c r="P7" s="7">
        <f>'1-3 тур'!C9</f>
        <v>0</v>
      </c>
      <c r="Q7" s="7">
        <f>'1-3 тур'!E21</f>
        <v>0</v>
      </c>
      <c r="R7" s="7">
        <f>'4-6 тур'!C17</f>
        <v>0</v>
      </c>
      <c r="S7" s="11">
        <f t="shared" si="0"/>
        <v>0</v>
      </c>
    </row>
    <row r="8" spans="1:19" ht="18">
      <c r="A8" s="7">
        <v>4</v>
      </c>
      <c r="B8" s="9" t="str">
        <f>'12'!B8</f>
        <v>Овчинников Максим</v>
      </c>
      <c r="C8" s="9" t="e">
        <f>'12'!#REF!</f>
        <v>#REF!</v>
      </c>
      <c r="D8" s="9" t="str">
        <f>'12'!E8</f>
        <v>2 юн</v>
      </c>
      <c r="E8" s="9" t="e">
        <f>'12'!#REF!</f>
        <v>#REF!</v>
      </c>
      <c r="F8" s="9" t="e">
        <f>'12'!#REF!</f>
        <v>#REF!</v>
      </c>
      <c r="G8" s="7">
        <f>'4-6 тур'!E11</f>
        <v>0</v>
      </c>
      <c r="H8" s="7">
        <f>'4-6 тур'!C18</f>
        <v>0</v>
      </c>
      <c r="I8" s="7">
        <f>'4-6 тур'!E32</f>
        <v>0</v>
      </c>
      <c r="J8" s="10">
        <v>3</v>
      </c>
      <c r="K8" s="7">
        <f>'7-9 тур'!C22</f>
        <v>0</v>
      </c>
      <c r="L8" s="7">
        <f>'7-9 тур'!E28</f>
        <v>0</v>
      </c>
      <c r="M8" s="7">
        <f>'10-11 тур'!C11</f>
        <v>0</v>
      </c>
      <c r="N8" s="7">
        <f>'10-11 тур'!E19</f>
        <v>0</v>
      </c>
      <c r="O8" s="7">
        <f>'1-3 тур'!C10</f>
        <v>0</v>
      </c>
      <c r="P8" s="7">
        <f>'1-3 тур'!E20</f>
        <v>0</v>
      </c>
      <c r="Q8" s="7">
        <f>'1-3 тур'!C29</f>
        <v>0</v>
      </c>
      <c r="R8" s="7">
        <f>'7-9 тур'!C7</f>
        <v>0</v>
      </c>
      <c r="S8" s="11">
        <f t="shared" si="0"/>
        <v>0</v>
      </c>
    </row>
    <row r="9" spans="1:19" ht="18">
      <c r="A9" s="7">
        <v>5</v>
      </c>
      <c r="B9" s="9" t="str">
        <f>'12'!B9</f>
        <v>Колосов Денис</v>
      </c>
      <c r="C9" s="9" t="e">
        <f>'12'!#REF!</f>
        <v>#REF!</v>
      </c>
      <c r="D9" s="9" t="str">
        <f>'12'!E9</f>
        <v>3 юн</v>
      </c>
      <c r="E9" s="9" t="e">
        <f>'12'!#REF!</f>
        <v>#REF!</v>
      </c>
      <c r="F9" s="9" t="e">
        <f>'12'!#REF!</f>
        <v>#REF!</v>
      </c>
      <c r="G9" s="7">
        <f>'4-6 тур'!C19</f>
        <v>0</v>
      </c>
      <c r="H9" s="7">
        <f>'4-6 тур'!E31</f>
        <v>0</v>
      </c>
      <c r="I9" s="7">
        <f>'7-9 тур'!C8</f>
        <v>0</v>
      </c>
      <c r="J9" s="7">
        <f>'7-9 тур'!E22</f>
        <v>0</v>
      </c>
      <c r="K9" s="10">
        <v>3</v>
      </c>
      <c r="L9" s="7">
        <f>'10-11 тур'!C12</f>
        <v>0</v>
      </c>
      <c r="M9" s="7">
        <f>'10-11 тур'!E18</f>
        <v>0</v>
      </c>
      <c r="N9" s="7">
        <f>'1-3 тур'!C11</f>
        <v>0</v>
      </c>
      <c r="O9" s="7">
        <f>'1-3 тур'!E19</f>
        <v>0</v>
      </c>
      <c r="P9" s="7">
        <f>'1-3 тур'!C30</f>
        <v>0</v>
      </c>
      <c r="Q9" s="7">
        <f>'4-6 тур'!E10</f>
        <v>0</v>
      </c>
      <c r="R9" s="7">
        <f>'7-9 тур'!C27</f>
        <v>0</v>
      </c>
      <c r="S9" s="11">
        <f t="shared" si="0"/>
        <v>0</v>
      </c>
    </row>
    <row r="10" spans="1:19" ht="18">
      <c r="A10" s="7">
        <v>6</v>
      </c>
      <c r="B10" s="9" t="str">
        <f>'12'!B10</f>
        <v>Яшина Виктория</v>
      </c>
      <c r="C10" s="9" t="e">
        <f>'12'!#REF!</f>
        <v>#REF!</v>
      </c>
      <c r="D10" s="9" t="str">
        <f>'12'!E10</f>
        <v>б.р.</v>
      </c>
      <c r="E10" s="9" t="e">
        <f>'12'!#REF!</f>
        <v>#REF!</v>
      </c>
      <c r="F10" s="9" t="e">
        <f>'12'!#REF!</f>
        <v>#REF!</v>
      </c>
      <c r="G10" s="7">
        <f>'4-6 тур'!E30</f>
        <v>0</v>
      </c>
      <c r="H10" s="7">
        <f>'7-9 тур'!C9</f>
        <v>0</v>
      </c>
      <c r="I10" s="7">
        <f>'7-9 тур'!E21</f>
        <v>0</v>
      </c>
      <c r="J10" s="7">
        <f>'7-9 тур'!C28</f>
        <v>0</v>
      </c>
      <c r="K10" s="7">
        <f>'10-11 тур'!E12</f>
        <v>0</v>
      </c>
      <c r="L10" s="10">
        <v>3</v>
      </c>
      <c r="M10" s="7">
        <f>'1-3 тур'!C12</f>
        <v>0</v>
      </c>
      <c r="N10" s="7">
        <f>'1-3 тур'!E18</f>
        <v>0</v>
      </c>
      <c r="O10" s="7">
        <f>'1-3 тур'!C31</f>
        <v>0</v>
      </c>
      <c r="P10" s="7">
        <f>'4-6 тур'!E9</f>
        <v>0</v>
      </c>
      <c r="Q10" s="7">
        <f>'4-6 тур'!C20</f>
        <v>0</v>
      </c>
      <c r="R10" s="7">
        <f>'10-11 тур'!C17</f>
        <v>0</v>
      </c>
      <c r="S10" s="11">
        <f t="shared" si="0"/>
        <v>0</v>
      </c>
    </row>
    <row r="11" spans="1:19" ht="18">
      <c r="A11" s="7">
        <v>7</v>
      </c>
      <c r="B11" s="9" t="str">
        <f>'12'!B11</f>
        <v>Брагин Андрей</v>
      </c>
      <c r="C11" s="9" t="e">
        <f>'12'!#REF!</f>
        <v>#REF!</v>
      </c>
      <c r="D11" s="9" t="str">
        <f>'12'!E11</f>
        <v>2 юн</v>
      </c>
      <c r="E11" s="9" t="e">
        <f>'12'!#REF!</f>
        <v>#REF!</v>
      </c>
      <c r="F11" s="9" t="e">
        <f>'12'!#REF!</f>
        <v>#REF!</v>
      </c>
      <c r="G11" s="7">
        <f>'7-9 тур'!C10</f>
        <v>0</v>
      </c>
      <c r="H11" s="7">
        <f>'7-9 тур'!E20</f>
        <v>0</v>
      </c>
      <c r="I11" s="7">
        <f>'7-9 тур'!C29</f>
        <v>0</v>
      </c>
      <c r="J11" s="7">
        <f>'10-11 тур'!E11</f>
        <v>0</v>
      </c>
      <c r="K11" s="7">
        <f>'10-11 тур'!C18</f>
        <v>0</v>
      </c>
      <c r="L11" s="7">
        <f>'1-3 тур'!E12</f>
        <v>0</v>
      </c>
      <c r="M11" s="10">
        <v>3</v>
      </c>
      <c r="N11" s="7">
        <f>'1-3 тур'!C32</f>
        <v>0</v>
      </c>
      <c r="O11" s="7">
        <f>'4-6 тур'!E8</f>
        <v>0</v>
      </c>
      <c r="P11" s="7">
        <f>'4-6 тур'!C21</f>
        <v>0</v>
      </c>
      <c r="Q11" s="7">
        <f>'4-6 тур'!E29</f>
        <v>0</v>
      </c>
      <c r="R11" s="7">
        <f>'1-3 тур'!E17</f>
        <v>0</v>
      </c>
      <c r="S11" s="11">
        <f t="shared" si="0"/>
        <v>0</v>
      </c>
    </row>
    <row r="12" spans="1:19" ht="18">
      <c r="A12" s="7">
        <v>8</v>
      </c>
      <c r="B12" s="9" t="str">
        <f>'12'!B12</f>
        <v>Чирва Алена</v>
      </c>
      <c r="C12" s="9" t="e">
        <f>'12'!#REF!</f>
        <v>#REF!</v>
      </c>
      <c r="D12" s="9">
        <f>'12'!E12</f>
        <v>3</v>
      </c>
      <c r="E12" s="9" t="e">
        <f>'12'!#REF!</f>
        <v>#REF!</v>
      </c>
      <c r="F12" s="9" t="e">
        <f>'12'!#REF!</f>
        <v>#REF!</v>
      </c>
      <c r="G12" s="7">
        <f>'7-9 тур'!E19</f>
        <v>0</v>
      </c>
      <c r="H12" s="7">
        <f>'7-9 тур'!C30</f>
        <v>0</v>
      </c>
      <c r="I12" s="7">
        <f>'10-11 тур'!E10</f>
        <v>0</v>
      </c>
      <c r="J12" s="7">
        <f>'10-11 тур'!C19</f>
        <v>0</v>
      </c>
      <c r="K12" s="7">
        <f>'1-3 тур'!E11</f>
        <v>0</v>
      </c>
      <c r="L12" s="7">
        <f>'1-3 тур'!C18</f>
        <v>0</v>
      </c>
      <c r="M12" s="7">
        <f>'1-3 тур'!E32</f>
        <v>0</v>
      </c>
      <c r="N12" s="10">
        <v>3</v>
      </c>
      <c r="O12" s="7">
        <f>'4-6 тур'!C22</f>
        <v>0</v>
      </c>
      <c r="P12" s="7">
        <f>'4-6 тур'!E28</f>
        <v>0</v>
      </c>
      <c r="Q12" s="7">
        <f>'7-9 тур'!C11</f>
        <v>0</v>
      </c>
      <c r="R12" s="7">
        <f>'4-6 тур'!E7</f>
        <v>0</v>
      </c>
      <c r="S12" s="11">
        <f t="shared" si="0"/>
        <v>0</v>
      </c>
    </row>
    <row r="13" spans="1:19" ht="18">
      <c r="A13" s="7">
        <v>9</v>
      </c>
      <c r="B13" s="9">
        <f>'12'!B13</f>
        <v>0</v>
      </c>
      <c r="C13" s="9" t="e">
        <f>'12'!#REF!</f>
        <v>#REF!</v>
      </c>
      <c r="D13" s="9">
        <f>'12'!E13</f>
        <v>0</v>
      </c>
      <c r="E13" s="9" t="e">
        <f>'12'!#REF!</f>
        <v>#REF!</v>
      </c>
      <c r="F13" s="9" t="e">
        <f>'12'!#REF!</f>
        <v>#REF!</v>
      </c>
      <c r="G13" s="7">
        <f>'7-9 тур'!C31</f>
        <v>0</v>
      </c>
      <c r="H13" s="7">
        <f>'10-11 тур'!E9</f>
        <v>0</v>
      </c>
      <c r="I13" s="7">
        <f>'10-11 тур'!C20</f>
        <v>0</v>
      </c>
      <c r="J13" s="7">
        <f>'1-3 тур'!E10</f>
        <v>0</v>
      </c>
      <c r="K13" s="7">
        <f>'1-3 тур'!C19</f>
        <v>0</v>
      </c>
      <c r="L13" s="7">
        <f>'1-3 тур'!E31</f>
        <v>0</v>
      </c>
      <c r="M13" s="7">
        <f>'4-6 тур'!C8</f>
        <v>0</v>
      </c>
      <c r="N13" s="7">
        <f>'4-6 тур'!E22</f>
        <v>0</v>
      </c>
      <c r="O13" s="10">
        <v>3</v>
      </c>
      <c r="P13" s="7">
        <f>'7-9 тур'!C12</f>
        <v>0</v>
      </c>
      <c r="Q13" s="7">
        <f>'7-9 тур'!E18</f>
        <v>0</v>
      </c>
      <c r="R13" s="7">
        <f>'4-6 тур'!E27</f>
        <v>0</v>
      </c>
      <c r="S13" s="11">
        <f t="shared" si="0"/>
        <v>0</v>
      </c>
    </row>
    <row r="14" spans="1:19" ht="18">
      <c r="A14" s="7">
        <v>10</v>
      </c>
      <c r="B14" s="9" t="e">
        <f>'12'!#REF!</f>
        <v>#REF!</v>
      </c>
      <c r="C14" s="9" t="e">
        <f>'12'!#REF!</f>
        <v>#REF!</v>
      </c>
      <c r="D14" s="9" t="e">
        <f>'12'!#REF!</f>
        <v>#REF!</v>
      </c>
      <c r="E14" s="9" t="e">
        <f>'12'!#REF!</f>
        <v>#REF!</v>
      </c>
      <c r="F14" s="9" t="e">
        <f>'12'!#REF!</f>
        <v>#REF!</v>
      </c>
      <c r="G14" s="7">
        <f>'10-11 тур'!E8</f>
        <v>0</v>
      </c>
      <c r="H14" s="7">
        <f>'10-11 тур'!C21</f>
        <v>0</v>
      </c>
      <c r="I14" s="7">
        <f>'1-3 тур'!E9</f>
        <v>0</v>
      </c>
      <c r="J14" s="7">
        <f>'1-3 тур'!C20</f>
        <v>0</v>
      </c>
      <c r="K14" s="7">
        <f>'1-3 тур'!E30</f>
        <v>0</v>
      </c>
      <c r="L14" s="7">
        <f>'4-6 тур'!C9</f>
        <v>0</v>
      </c>
      <c r="M14" s="7">
        <f>'4-6 тур'!E21</f>
        <v>0</v>
      </c>
      <c r="N14" s="7">
        <f>'4-6 тур'!C28</f>
        <v>0</v>
      </c>
      <c r="O14" s="7">
        <f>'7-9 тур'!E12</f>
        <v>0</v>
      </c>
      <c r="P14" s="10">
        <v>3</v>
      </c>
      <c r="Q14" s="7">
        <f>'7-9 тур'!C32</f>
        <v>0</v>
      </c>
      <c r="R14" s="7">
        <f>'7-9 тур'!E17</f>
        <v>0</v>
      </c>
      <c r="S14" s="11">
        <f t="shared" si="0"/>
        <v>0</v>
      </c>
    </row>
    <row r="15" spans="1:19" ht="18">
      <c r="A15" s="7">
        <v>11</v>
      </c>
      <c r="B15" s="9" t="e">
        <f>'12'!#REF!</f>
        <v>#REF!</v>
      </c>
      <c r="C15" s="9" t="e">
        <f>'12'!#REF!</f>
        <v>#REF!</v>
      </c>
      <c r="D15" s="9" t="e">
        <f>'12'!#REF!</f>
        <v>#REF!</v>
      </c>
      <c r="E15" s="9" t="e">
        <f>'12'!#REF!</f>
        <v>#REF!</v>
      </c>
      <c r="F15" s="9" t="e">
        <f>'12'!#REF!</f>
        <v>#REF!</v>
      </c>
      <c r="G15" s="7">
        <f>'10-11 тур'!C22</f>
        <v>0</v>
      </c>
      <c r="H15" s="7">
        <f>'1-3 тур'!E8</f>
        <v>0</v>
      </c>
      <c r="I15" s="7">
        <f>'1-3 тур'!C21</f>
        <v>0</v>
      </c>
      <c r="J15" s="7">
        <f>'1-3 тур'!E29</f>
        <v>0</v>
      </c>
      <c r="K15" s="7">
        <f>'4-6 тур'!C10</f>
        <v>0</v>
      </c>
      <c r="L15" s="7">
        <f>'4-6 тур'!E20</f>
        <v>0</v>
      </c>
      <c r="M15" s="7">
        <f>'4-6 тур'!C29</f>
        <v>0</v>
      </c>
      <c r="N15" s="7">
        <f>'7-9 тур'!E11</f>
        <v>0</v>
      </c>
      <c r="O15" s="7">
        <f>'7-9 тур'!C18</f>
        <v>0</v>
      </c>
      <c r="P15" s="7">
        <f>'7-9 тур'!E32</f>
        <v>0</v>
      </c>
      <c r="Q15" s="10">
        <v>3</v>
      </c>
      <c r="R15" s="7">
        <f>'10-11 тур'!E7</f>
        <v>0</v>
      </c>
      <c r="S15" s="11">
        <f t="shared" si="0"/>
        <v>0</v>
      </c>
    </row>
    <row r="16" spans="1:19" ht="18">
      <c r="A16" s="7">
        <v>12</v>
      </c>
      <c r="B16" s="9">
        <f>'12'!B14</f>
        <v>0</v>
      </c>
      <c r="C16" s="9" t="e">
        <f>'12'!#REF!</f>
        <v>#REF!</v>
      </c>
      <c r="D16" s="9">
        <f>'12'!E14</f>
        <v>0</v>
      </c>
      <c r="E16" s="9" t="e">
        <f>'12'!#REF!</f>
        <v>#REF!</v>
      </c>
      <c r="F16" s="9" t="e">
        <f>'12'!#REF!</f>
        <v>#REF!</v>
      </c>
      <c r="G16" s="7">
        <f>'1-3 тур'!E7</f>
        <v>0</v>
      </c>
      <c r="H16" s="7">
        <f>'1-3 тур'!E27</f>
        <v>0</v>
      </c>
      <c r="I16" s="7">
        <f>'4-6 тур'!E17</f>
        <v>0</v>
      </c>
      <c r="J16" s="7">
        <f>'7-9 тур'!E7</f>
        <v>0</v>
      </c>
      <c r="K16" s="7">
        <f>'7-9 тур'!E27</f>
        <v>0</v>
      </c>
      <c r="L16" s="7">
        <f>'10-11 тур'!E17</f>
        <v>0</v>
      </c>
      <c r="M16" s="7">
        <f>'1-3 тур'!C17</f>
        <v>0</v>
      </c>
      <c r="N16" s="7">
        <f>'4-6 тур'!C7</f>
        <v>0</v>
      </c>
      <c r="O16" s="7">
        <f>'4-6 тур'!C27</f>
        <v>0</v>
      </c>
      <c r="P16" s="7">
        <f>'7-9 тур'!C17</f>
        <v>0</v>
      </c>
      <c r="Q16" s="7">
        <f>'10-11 тур'!C7</f>
        <v>0</v>
      </c>
      <c r="R16" s="10">
        <v>3</v>
      </c>
      <c r="S16" s="11">
        <f t="shared" si="0"/>
        <v>0</v>
      </c>
    </row>
    <row r="17" spans="1:18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6.75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</row>
    <row r="19" spans="2:14" ht="15.75" customHeight="1">
      <c r="B19" s="5" t="s">
        <v>40</v>
      </c>
      <c r="N19" s="26" t="s">
        <v>39</v>
      </c>
    </row>
    <row r="20" ht="6" customHeight="1"/>
  </sheetData>
  <sheetProtection/>
  <mergeCells count="4">
    <mergeCell ref="A3:R3"/>
    <mergeCell ref="A17:R17"/>
    <mergeCell ref="A1:R1"/>
    <mergeCell ref="A2:R2"/>
  </mergeCells>
  <printOptions/>
  <pageMargins left="1.2" right="0.196850393700787" top="0.29" bottom="0.18" header="0.24" footer="0.15"/>
  <pageSetup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">
      <selection activeCell="F15" sqref="F15:F17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4" customWidth="1"/>
  </cols>
  <sheetData>
    <row r="1" spans="1:6" ht="15.75">
      <c r="A1" s="49" t="s">
        <v>9</v>
      </c>
      <c r="B1" s="49"/>
      <c r="C1" s="49"/>
      <c r="D1" s="49"/>
      <c r="E1" s="49"/>
      <c r="F1" s="49"/>
    </row>
    <row r="2" spans="1:6" ht="15.75">
      <c r="A2" s="49" t="s">
        <v>41</v>
      </c>
      <c r="B2" s="49"/>
      <c r="C2" s="49"/>
      <c r="D2" s="49"/>
      <c r="E2" s="49"/>
      <c r="F2" s="49"/>
    </row>
    <row r="3" spans="1:6" ht="15.75">
      <c r="A3" s="49" t="s">
        <v>44</v>
      </c>
      <c r="B3" s="49"/>
      <c r="C3" s="49"/>
      <c r="D3" s="49"/>
      <c r="E3" s="49"/>
      <c r="F3" s="49"/>
    </row>
    <row r="4" spans="2:6" ht="15.75">
      <c r="B4" s="14" t="s">
        <v>10</v>
      </c>
      <c r="E4" s="14">
        <v>12</v>
      </c>
      <c r="F4" s="14" t="s">
        <v>42</v>
      </c>
    </row>
    <row r="5" ht="15.75">
      <c r="F5" s="14" t="s">
        <v>43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8"/>
    </row>
    <row r="7" spans="1:7" ht="15.75">
      <c r="A7" s="18">
        <v>1</v>
      </c>
      <c r="B7" s="12" t="str">
        <f>'12'!B5</f>
        <v>Фунтиков Артем</v>
      </c>
      <c r="C7" s="18"/>
      <c r="D7" s="18">
        <v>1</v>
      </c>
      <c r="E7" s="18"/>
      <c r="F7" s="12">
        <f>'12'!B14</f>
        <v>0</v>
      </c>
      <c r="G7" s="24" t="s">
        <v>16</v>
      </c>
    </row>
    <row r="8" spans="1:7" ht="15.75">
      <c r="A8" s="18">
        <v>2</v>
      </c>
      <c r="B8" s="12" t="str">
        <f>'12'!B6</f>
        <v>Гулевич Тимофей</v>
      </c>
      <c r="C8" s="18"/>
      <c r="D8" s="18">
        <v>2</v>
      </c>
      <c r="E8" s="18"/>
      <c r="F8" s="12" t="e">
        <f>'12'!#REF!</f>
        <v>#REF!</v>
      </c>
      <c r="G8" s="24" t="s">
        <v>15</v>
      </c>
    </row>
    <row r="9" spans="1:7" ht="15.75">
      <c r="A9" s="18">
        <v>3</v>
      </c>
      <c r="B9" s="12" t="str">
        <f>'12'!B7</f>
        <v>Шарков Ярослав</v>
      </c>
      <c r="C9" s="18"/>
      <c r="D9" s="18">
        <v>3</v>
      </c>
      <c r="E9" s="18"/>
      <c r="F9" s="12" t="e">
        <f>'12'!#REF!</f>
        <v>#REF!</v>
      </c>
      <c r="G9" s="24" t="s">
        <v>17</v>
      </c>
    </row>
    <row r="10" spans="1:7" ht="15.75">
      <c r="A10" s="18">
        <v>4</v>
      </c>
      <c r="B10" s="12" t="str">
        <f>'12'!B8</f>
        <v>Овчинников Максим</v>
      </c>
      <c r="C10" s="18"/>
      <c r="D10" s="18">
        <v>4</v>
      </c>
      <c r="E10" s="18"/>
      <c r="F10" s="12">
        <f>'12'!B13</f>
        <v>0</v>
      </c>
      <c r="G10" s="24" t="s">
        <v>18</v>
      </c>
    </row>
    <row r="11" spans="1:7" ht="15.75">
      <c r="A11" s="18">
        <v>5</v>
      </c>
      <c r="B11" s="12" t="str">
        <f>'12'!B9</f>
        <v>Колосов Денис</v>
      </c>
      <c r="C11" s="18"/>
      <c r="D11" s="18">
        <v>5</v>
      </c>
      <c r="E11" s="18"/>
      <c r="F11" s="12" t="str">
        <f>'12'!B12</f>
        <v>Чирва Алена</v>
      </c>
      <c r="G11" s="24" t="s">
        <v>19</v>
      </c>
    </row>
    <row r="12" spans="1:7" ht="15.75">
      <c r="A12" s="18">
        <v>6</v>
      </c>
      <c r="B12" s="12" t="str">
        <f>'12'!B10</f>
        <v>Яшина Виктория</v>
      </c>
      <c r="C12" s="18"/>
      <c r="D12" s="18">
        <v>6</v>
      </c>
      <c r="E12" s="18"/>
      <c r="F12" s="12" t="str">
        <f>'12'!B11</f>
        <v>Брагин Андрей</v>
      </c>
      <c r="G12" s="24" t="s">
        <v>20</v>
      </c>
    </row>
    <row r="14" spans="2:6" ht="15.75">
      <c r="B14" s="14" t="s">
        <v>25</v>
      </c>
      <c r="E14" s="14">
        <v>13</v>
      </c>
      <c r="F14" s="14" t="s">
        <v>42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12</v>
      </c>
      <c r="B17" s="12">
        <f>'12'!B14</f>
        <v>0</v>
      </c>
      <c r="C17" s="18"/>
      <c r="D17" s="18">
        <v>1</v>
      </c>
      <c r="E17" s="18"/>
      <c r="F17" s="12" t="str">
        <f>'12'!B11</f>
        <v>Брагин Андрей</v>
      </c>
      <c r="G17" s="24" t="s">
        <v>20</v>
      </c>
    </row>
    <row r="18" spans="1:7" ht="15.75">
      <c r="A18" s="18">
        <v>8</v>
      </c>
      <c r="B18" s="12" t="str">
        <f>'12'!B12</f>
        <v>Чирва Алена</v>
      </c>
      <c r="C18" s="18"/>
      <c r="D18" s="18">
        <v>2</v>
      </c>
      <c r="E18" s="18"/>
      <c r="F18" s="12" t="str">
        <f>'12'!B10</f>
        <v>Яшина Виктория</v>
      </c>
      <c r="G18" s="24" t="s">
        <v>24</v>
      </c>
    </row>
    <row r="19" spans="1:7" ht="15.75">
      <c r="A19" s="18">
        <v>9</v>
      </c>
      <c r="B19" s="12">
        <f>'12'!B13</f>
        <v>0</v>
      </c>
      <c r="C19" s="18"/>
      <c r="D19" s="18">
        <v>3</v>
      </c>
      <c r="E19" s="18"/>
      <c r="F19" s="12" t="str">
        <f>'12'!B9</f>
        <v>Колосов Денис</v>
      </c>
      <c r="G19" s="24" t="s">
        <v>23</v>
      </c>
    </row>
    <row r="20" spans="1:7" ht="15.75">
      <c r="A20" s="18">
        <v>10</v>
      </c>
      <c r="B20" s="12" t="e">
        <f>'12'!#REF!</f>
        <v>#REF!</v>
      </c>
      <c r="C20" s="18"/>
      <c r="D20" s="18">
        <v>4</v>
      </c>
      <c r="E20" s="18"/>
      <c r="F20" s="12" t="str">
        <f>'12'!B8</f>
        <v>Овчинников Максим</v>
      </c>
      <c r="G20" s="24" t="s">
        <v>22</v>
      </c>
    </row>
    <row r="21" spans="1:7" ht="15.75">
      <c r="A21" s="18">
        <v>11</v>
      </c>
      <c r="B21" s="12" t="e">
        <f>'12'!#REF!</f>
        <v>#REF!</v>
      </c>
      <c r="C21" s="18"/>
      <c r="D21" s="18">
        <v>5</v>
      </c>
      <c r="E21" s="18"/>
      <c r="F21" s="12" t="str">
        <f>'12'!B7</f>
        <v>Шарков Ярослав</v>
      </c>
      <c r="G21" s="24" t="s">
        <v>21</v>
      </c>
    </row>
    <row r="22" spans="1:7" ht="15.75">
      <c r="A22" s="18">
        <v>1</v>
      </c>
      <c r="B22" s="12" t="str">
        <f>'12'!B5</f>
        <v>Фунтиков Артем</v>
      </c>
      <c r="C22" s="18"/>
      <c r="D22" s="18">
        <v>6</v>
      </c>
      <c r="E22" s="18"/>
      <c r="F22" s="12" t="str">
        <f>'12'!B6</f>
        <v>Гулевич Тимофей</v>
      </c>
      <c r="G22" s="24" t="s">
        <v>14</v>
      </c>
    </row>
    <row r="24" spans="2:6" ht="15.75">
      <c r="B24" s="14" t="s">
        <v>26</v>
      </c>
      <c r="E24" s="14">
        <v>18</v>
      </c>
      <c r="F24" s="14" t="s">
        <v>42</v>
      </c>
    </row>
    <row r="26" spans="1:7" ht="31.5">
      <c r="A26" s="15"/>
      <c r="B26" s="15" t="s">
        <v>12</v>
      </c>
      <c r="C26" s="16" t="s">
        <v>13</v>
      </c>
      <c r="D26" s="15" t="s">
        <v>11</v>
      </c>
      <c r="E26" s="16" t="s">
        <v>13</v>
      </c>
      <c r="F26" s="15" t="s">
        <v>12</v>
      </c>
      <c r="G26" s="18"/>
    </row>
    <row r="27" spans="1:7" ht="15.75">
      <c r="A27" s="18">
        <v>2</v>
      </c>
      <c r="B27" s="12" t="str">
        <f>'12'!B6</f>
        <v>Гулевич Тимофей</v>
      </c>
      <c r="C27" s="18"/>
      <c r="D27" s="18">
        <v>1</v>
      </c>
      <c r="E27" s="18"/>
      <c r="F27" s="12">
        <f>'12'!B14</f>
        <v>0</v>
      </c>
      <c r="G27" s="24" t="s">
        <v>16</v>
      </c>
    </row>
    <row r="28" spans="1:7" ht="15.75">
      <c r="A28" s="18">
        <v>3</v>
      </c>
      <c r="B28" s="12" t="str">
        <f>'12'!B7</f>
        <v>Шарков Ярослав</v>
      </c>
      <c r="C28" s="18"/>
      <c r="D28" s="18">
        <v>2</v>
      </c>
      <c r="E28" s="18"/>
      <c r="F28" s="12" t="str">
        <f>'12'!B5</f>
        <v>Фунтиков Артем</v>
      </c>
      <c r="G28" s="24" t="s">
        <v>27</v>
      </c>
    </row>
    <row r="29" spans="1:7" ht="15.75">
      <c r="A29" s="18">
        <v>4</v>
      </c>
      <c r="B29" s="12" t="str">
        <f>'12'!B8</f>
        <v>Овчинников Максим</v>
      </c>
      <c r="C29" s="18"/>
      <c r="D29" s="18">
        <v>3</v>
      </c>
      <c r="E29" s="18"/>
      <c r="F29" s="12" t="e">
        <f>'12'!#REF!</f>
        <v>#REF!</v>
      </c>
      <c r="G29" s="24" t="s">
        <v>15</v>
      </c>
    </row>
    <row r="30" spans="1:7" ht="15.75">
      <c r="A30" s="18">
        <v>5</v>
      </c>
      <c r="B30" s="12" t="str">
        <f>'12'!B9</f>
        <v>Колосов Денис</v>
      </c>
      <c r="C30" s="18"/>
      <c r="D30" s="18">
        <v>4</v>
      </c>
      <c r="E30" s="18"/>
      <c r="F30" s="12" t="e">
        <f>'12'!#REF!</f>
        <v>#REF!</v>
      </c>
      <c r="G30" s="24" t="s">
        <v>17</v>
      </c>
    </row>
    <row r="31" spans="1:7" ht="15.75">
      <c r="A31" s="18">
        <v>6</v>
      </c>
      <c r="B31" s="12" t="str">
        <f>'12'!B10</f>
        <v>Яшина Виктория</v>
      </c>
      <c r="C31" s="18"/>
      <c r="D31" s="18">
        <v>5</v>
      </c>
      <c r="E31" s="18"/>
      <c r="F31" s="12">
        <f>'12'!B13</f>
        <v>0</v>
      </c>
      <c r="G31" s="24" t="s">
        <v>18</v>
      </c>
    </row>
    <row r="32" spans="1:7" ht="15.75">
      <c r="A32" s="18">
        <v>7</v>
      </c>
      <c r="B32" s="12" t="str">
        <f>'12'!B11</f>
        <v>Брагин Андрей</v>
      </c>
      <c r="C32" s="18"/>
      <c r="D32" s="18">
        <v>6</v>
      </c>
      <c r="E32" s="18"/>
      <c r="F32" s="12" t="str">
        <f>'12'!B12</f>
        <v>Чирва Алена</v>
      </c>
      <c r="G32" s="24" t="s">
        <v>19</v>
      </c>
    </row>
    <row r="35" spans="2:6" ht="15.75">
      <c r="B35" s="20" t="s">
        <v>1</v>
      </c>
      <c r="C35" s="20"/>
      <c r="D35" s="20"/>
      <c r="E35" s="20"/>
      <c r="F35" s="26" t="s">
        <v>39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2">
      <selection activeCell="F25" sqref="F25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4" customWidth="1"/>
  </cols>
  <sheetData>
    <row r="1" spans="1:6" ht="15.75">
      <c r="A1" s="50" t="s">
        <v>9</v>
      </c>
      <c r="B1" s="50"/>
      <c r="C1" s="50"/>
      <c r="D1" s="50"/>
      <c r="E1" s="50"/>
      <c r="F1" s="50"/>
    </row>
    <row r="2" spans="1:6" ht="15.75">
      <c r="A2" s="49" t="str">
        <f>'1-3 тур'!A2:F2</f>
        <v>Финала чемпионата г.Кольчугино  по шахматам</v>
      </c>
      <c r="B2" s="49"/>
      <c r="C2" s="49"/>
      <c r="D2" s="49"/>
      <c r="E2" s="49"/>
      <c r="F2" s="49"/>
    </row>
    <row r="3" spans="1:6" ht="15.75">
      <c r="A3" s="49" t="str">
        <f>'1-3 тур'!A3:F3</f>
        <v>среди мужчин 2011 г.</v>
      </c>
      <c r="B3" s="49"/>
      <c r="C3" s="49"/>
      <c r="D3" s="49"/>
      <c r="E3" s="49"/>
      <c r="F3" s="49"/>
    </row>
    <row r="4" spans="2:6" ht="15.75">
      <c r="B4" s="14" t="s">
        <v>31</v>
      </c>
      <c r="E4" s="14">
        <v>26</v>
      </c>
      <c r="F4" s="14" t="str">
        <f>'1-3 тур'!F4</f>
        <v>февраля 2011 г.</v>
      </c>
    </row>
    <row r="5" ht="15.75">
      <c r="F5" s="14" t="str">
        <f>'1-3 тур'!F5</f>
        <v>г.Кольчугино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8"/>
    </row>
    <row r="7" spans="1:7" ht="15.75">
      <c r="A7" s="18">
        <v>4</v>
      </c>
      <c r="B7" s="12" t="str">
        <f>'12'!B8</f>
        <v>Овчинников Максим</v>
      </c>
      <c r="C7" s="18"/>
      <c r="D7" s="18">
        <v>1</v>
      </c>
      <c r="E7" s="18"/>
      <c r="F7" s="12">
        <f>'12'!B14</f>
        <v>0</v>
      </c>
      <c r="G7" s="24" t="s">
        <v>16</v>
      </c>
    </row>
    <row r="8" spans="1:7" ht="15.75">
      <c r="A8" s="18">
        <v>5</v>
      </c>
      <c r="B8" s="12" t="str">
        <f>'12'!B9</f>
        <v>Колосов Денис</v>
      </c>
      <c r="C8" s="18"/>
      <c r="D8" s="18">
        <v>2</v>
      </c>
      <c r="E8" s="18"/>
      <c r="F8" s="12" t="str">
        <f>'12'!B7</f>
        <v>Шарков Ярослав</v>
      </c>
      <c r="G8" s="24" t="s">
        <v>21</v>
      </c>
    </row>
    <row r="9" spans="1:7" ht="15.75">
      <c r="A9" s="18">
        <v>6</v>
      </c>
      <c r="B9" s="12" t="str">
        <f>'12'!B10</f>
        <v>Яшина Виктория</v>
      </c>
      <c r="C9" s="18"/>
      <c r="D9" s="18">
        <v>3</v>
      </c>
      <c r="E9" s="18"/>
      <c r="F9" s="12" t="str">
        <f>'12'!B6</f>
        <v>Гулевич Тимофей</v>
      </c>
      <c r="G9" s="24" t="s">
        <v>14</v>
      </c>
    </row>
    <row r="10" spans="1:7" ht="15.75">
      <c r="A10" s="18">
        <v>7</v>
      </c>
      <c r="B10" s="12" t="str">
        <f>'12'!B11</f>
        <v>Брагин Андрей</v>
      </c>
      <c r="C10" s="18"/>
      <c r="D10" s="18">
        <v>4</v>
      </c>
      <c r="E10" s="18"/>
      <c r="F10" s="12" t="str">
        <f>'12'!B5</f>
        <v>Фунтиков Артем</v>
      </c>
      <c r="G10" s="24" t="s">
        <v>27</v>
      </c>
    </row>
    <row r="11" spans="1:7" ht="15.75">
      <c r="A11" s="18">
        <v>8</v>
      </c>
      <c r="B11" s="12" t="str">
        <f>'12'!B12</f>
        <v>Чирва Алена</v>
      </c>
      <c r="C11" s="18"/>
      <c r="D11" s="18">
        <v>5</v>
      </c>
      <c r="E11" s="18"/>
      <c r="F11" s="12" t="e">
        <f>'12'!#REF!</f>
        <v>#REF!</v>
      </c>
      <c r="G11" s="24" t="s">
        <v>15</v>
      </c>
    </row>
    <row r="12" spans="1:7" ht="15.75">
      <c r="A12" s="18">
        <v>9</v>
      </c>
      <c r="B12" s="12">
        <f>'12'!B13</f>
        <v>0</v>
      </c>
      <c r="C12" s="18"/>
      <c r="D12" s="18">
        <v>6</v>
      </c>
      <c r="E12" s="18"/>
      <c r="F12" s="12" t="e">
        <f>'12'!#REF!</f>
        <v>#REF!</v>
      </c>
      <c r="G12" s="24" t="s">
        <v>17</v>
      </c>
    </row>
    <row r="14" spans="2:6" ht="15.75">
      <c r="B14" s="14" t="s">
        <v>32</v>
      </c>
      <c r="E14" s="14">
        <v>27</v>
      </c>
      <c r="F14" s="14" t="str">
        <f>'1-3 тур'!F14</f>
        <v>февраля 2011 г.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12</v>
      </c>
      <c r="B17" s="12">
        <f>'12'!B14</f>
        <v>0</v>
      </c>
      <c r="C17" s="18"/>
      <c r="D17" s="18">
        <v>1</v>
      </c>
      <c r="E17" s="18"/>
      <c r="F17" s="12" t="e">
        <f>'12'!#REF!</f>
        <v>#REF!</v>
      </c>
      <c r="G17" s="24" t="s">
        <v>17</v>
      </c>
    </row>
    <row r="18" spans="1:7" ht="15.75">
      <c r="A18" s="18">
        <v>11</v>
      </c>
      <c r="B18" s="12" t="e">
        <f>'12'!#REF!</f>
        <v>#REF!</v>
      </c>
      <c r="C18" s="18"/>
      <c r="D18" s="18">
        <v>2</v>
      </c>
      <c r="E18" s="18"/>
      <c r="F18" s="12">
        <f>'12'!B13</f>
        <v>0</v>
      </c>
      <c r="G18" s="24" t="s">
        <v>18</v>
      </c>
    </row>
    <row r="19" spans="1:7" ht="15.75">
      <c r="A19" s="18">
        <v>1</v>
      </c>
      <c r="B19" s="12" t="str">
        <f>'12'!B5</f>
        <v>Фунтиков Артем</v>
      </c>
      <c r="C19" s="18"/>
      <c r="D19" s="18">
        <v>3</v>
      </c>
      <c r="E19" s="18"/>
      <c r="F19" s="12" t="str">
        <f>'12'!B12</f>
        <v>Чирва Алена</v>
      </c>
      <c r="G19" s="24" t="s">
        <v>19</v>
      </c>
    </row>
    <row r="20" spans="1:7" ht="15.75">
      <c r="A20" s="18">
        <v>2</v>
      </c>
      <c r="B20" s="12" t="str">
        <f>'12'!B6</f>
        <v>Гулевич Тимофей</v>
      </c>
      <c r="C20" s="18"/>
      <c r="D20" s="18">
        <v>4</v>
      </c>
      <c r="E20" s="18"/>
      <c r="F20" s="12" t="str">
        <f>'12'!B11</f>
        <v>Брагин Андрей</v>
      </c>
      <c r="G20" s="24" t="s">
        <v>20</v>
      </c>
    </row>
    <row r="21" spans="1:7" ht="15.75">
      <c r="A21" s="18">
        <v>3</v>
      </c>
      <c r="B21" s="12" t="str">
        <f>'12'!B7</f>
        <v>Шарков Ярослав</v>
      </c>
      <c r="C21" s="18"/>
      <c r="D21" s="18">
        <v>5</v>
      </c>
      <c r="E21" s="18"/>
      <c r="F21" s="12" t="str">
        <f>'12'!B10</f>
        <v>Яшина Виктория</v>
      </c>
      <c r="G21" s="24" t="s">
        <v>24</v>
      </c>
    </row>
    <row r="22" spans="1:7" ht="15.75">
      <c r="A22" s="18">
        <v>4</v>
      </c>
      <c r="B22" s="12" t="str">
        <f>'12'!B8</f>
        <v>Овчинников Максим</v>
      </c>
      <c r="C22" s="18"/>
      <c r="D22" s="18">
        <v>6</v>
      </c>
      <c r="E22" s="18"/>
      <c r="F22" s="12" t="str">
        <f>'12'!B9</f>
        <v>Колосов Денис</v>
      </c>
      <c r="G22" s="24" t="s">
        <v>23</v>
      </c>
    </row>
    <row r="24" spans="2:6" ht="15.75">
      <c r="B24" s="14" t="s">
        <v>33</v>
      </c>
      <c r="E24" s="14">
        <v>4</v>
      </c>
      <c r="F24" s="14" t="s">
        <v>45</v>
      </c>
    </row>
    <row r="26" spans="1:7" ht="31.5">
      <c r="A26" s="15"/>
      <c r="B26" s="15" t="s">
        <v>12</v>
      </c>
      <c r="C26" s="16" t="s">
        <v>13</v>
      </c>
      <c r="D26" s="15" t="s">
        <v>11</v>
      </c>
      <c r="E26" s="16" t="s">
        <v>13</v>
      </c>
      <c r="F26" s="15" t="s">
        <v>12</v>
      </c>
      <c r="G26" s="18"/>
    </row>
    <row r="27" spans="1:7" ht="15.75">
      <c r="A27" s="18">
        <v>5</v>
      </c>
      <c r="B27" s="12" t="str">
        <f>'12'!B9</f>
        <v>Колосов Денис</v>
      </c>
      <c r="C27" s="18"/>
      <c r="D27" s="18">
        <v>1</v>
      </c>
      <c r="E27" s="18"/>
      <c r="F27" s="12">
        <f>'12'!B14</f>
        <v>0</v>
      </c>
      <c r="G27" s="24" t="s">
        <v>16</v>
      </c>
    </row>
    <row r="28" spans="1:7" ht="15.75">
      <c r="A28" s="18">
        <v>6</v>
      </c>
      <c r="B28" s="12" t="str">
        <f>'12'!B10</f>
        <v>Яшина Виктория</v>
      </c>
      <c r="C28" s="18"/>
      <c r="D28" s="18">
        <v>2</v>
      </c>
      <c r="E28" s="18"/>
      <c r="F28" s="12" t="str">
        <f>'12'!B8</f>
        <v>Овчинников Максим</v>
      </c>
      <c r="G28" s="24" t="s">
        <v>22</v>
      </c>
    </row>
    <row r="29" spans="1:7" ht="15.75">
      <c r="A29" s="18">
        <v>7</v>
      </c>
      <c r="B29" s="12" t="str">
        <f>'12'!B11</f>
        <v>Брагин Андрей</v>
      </c>
      <c r="C29" s="18"/>
      <c r="D29" s="18">
        <v>3</v>
      </c>
      <c r="E29" s="18"/>
      <c r="F29" s="12" t="str">
        <f>'12'!B7</f>
        <v>Шарков Ярослав</v>
      </c>
      <c r="G29" s="24" t="s">
        <v>21</v>
      </c>
    </row>
    <row r="30" spans="1:7" ht="15.75">
      <c r="A30" s="18">
        <v>8</v>
      </c>
      <c r="B30" s="12" t="str">
        <f>'12'!B12</f>
        <v>Чирва Алена</v>
      </c>
      <c r="C30" s="18"/>
      <c r="D30" s="18">
        <v>4</v>
      </c>
      <c r="E30" s="18"/>
      <c r="F30" s="12" t="str">
        <f>'12'!B6</f>
        <v>Гулевич Тимофей</v>
      </c>
      <c r="G30" s="24" t="s">
        <v>14</v>
      </c>
    </row>
    <row r="31" spans="1:7" ht="15.75">
      <c r="A31" s="18">
        <v>9</v>
      </c>
      <c r="B31" s="12">
        <f>'12'!B13</f>
        <v>0</v>
      </c>
      <c r="C31" s="18"/>
      <c r="D31" s="18">
        <v>5</v>
      </c>
      <c r="E31" s="18"/>
      <c r="F31" s="12" t="str">
        <f>'12'!B5</f>
        <v>Фунтиков Артем</v>
      </c>
      <c r="G31" s="24" t="s">
        <v>27</v>
      </c>
    </row>
    <row r="32" spans="1:7" ht="15.75">
      <c r="A32" s="18">
        <v>10</v>
      </c>
      <c r="B32" s="12" t="e">
        <f>'12'!#REF!</f>
        <v>#REF!</v>
      </c>
      <c r="C32" s="18"/>
      <c r="D32" s="18">
        <v>6</v>
      </c>
      <c r="E32" s="18"/>
      <c r="F32" s="12" t="e">
        <f>'12'!#REF!</f>
        <v>#REF!</v>
      </c>
      <c r="G32" s="24" t="s">
        <v>15</v>
      </c>
    </row>
    <row r="35" spans="2:6" ht="15.75">
      <c r="B35" s="20" t="str">
        <f>'1-3 тур'!B35</f>
        <v>Главный судья</v>
      </c>
      <c r="C35" s="20"/>
      <c r="D35" s="20"/>
      <c r="E35" s="20"/>
      <c r="F35" s="20" t="str">
        <f>'1-3 тур'!F35</f>
        <v>П.А. Шарков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2">
      <selection activeCell="E24" sqref="E24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4" customWidth="1"/>
  </cols>
  <sheetData>
    <row r="1" spans="1:6" ht="15.75">
      <c r="A1" s="50" t="s">
        <v>9</v>
      </c>
      <c r="B1" s="50"/>
      <c r="C1" s="50"/>
      <c r="D1" s="50"/>
      <c r="E1" s="50"/>
      <c r="F1" s="50"/>
    </row>
    <row r="2" spans="1:6" ht="15.75">
      <c r="A2" s="49" t="str">
        <f>'1-3 тур'!A2:F2</f>
        <v>Финала чемпионата г.Кольчугино  по шахматам</v>
      </c>
      <c r="B2" s="49"/>
      <c r="C2" s="49"/>
      <c r="D2" s="49"/>
      <c r="E2" s="49"/>
      <c r="F2" s="49"/>
    </row>
    <row r="3" spans="1:6" ht="15.75">
      <c r="A3" s="49" t="str">
        <f>'1-3 тур'!A3:F3</f>
        <v>среди мужчин 2011 г.</v>
      </c>
      <c r="B3" s="49"/>
      <c r="C3" s="49"/>
      <c r="D3" s="49"/>
      <c r="E3" s="49"/>
      <c r="F3" s="49"/>
    </row>
    <row r="4" spans="2:6" ht="15.75">
      <c r="B4" s="14" t="s">
        <v>28</v>
      </c>
      <c r="E4" s="14">
        <v>19</v>
      </c>
      <c r="F4" s="14" t="str">
        <f>'1-3 тур'!F4</f>
        <v>февраля 2011 г.</v>
      </c>
    </row>
    <row r="5" ht="15.75">
      <c r="F5" s="14" t="str">
        <f>'1-3 тур'!F5</f>
        <v>г.Кольчугино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8"/>
    </row>
    <row r="7" spans="1:7" ht="15.75">
      <c r="A7" s="18">
        <v>12</v>
      </c>
      <c r="B7" s="12">
        <f>'12'!B14</f>
        <v>0</v>
      </c>
      <c r="C7" s="18"/>
      <c r="D7" s="18">
        <v>1</v>
      </c>
      <c r="E7" s="18"/>
      <c r="F7" s="12" t="str">
        <f>'12'!B12</f>
        <v>Чирва Алена</v>
      </c>
      <c r="G7" s="24" t="s">
        <v>19</v>
      </c>
    </row>
    <row r="8" spans="1:7" ht="15.75">
      <c r="A8" s="18">
        <v>9</v>
      </c>
      <c r="B8" s="12">
        <f>'12'!B13</f>
        <v>0</v>
      </c>
      <c r="C8" s="18"/>
      <c r="D8" s="18">
        <v>2</v>
      </c>
      <c r="E8" s="18"/>
      <c r="F8" s="12" t="str">
        <f>'12'!B11</f>
        <v>Брагин Андрей</v>
      </c>
      <c r="G8" s="24" t="s">
        <v>20</v>
      </c>
    </row>
    <row r="9" spans="1:7" ht="15.75">
      <c r="A9" s="18">
        <v>10</v>
      </c>
      <c r="B9" s="12" t="e">
        <f>'12'!#REF!</f>
        <v>#REF!</v>
      </c>
      <c r="C9" s="18"/>
      <c r="D9" s="18">
        <v>3</v>
      </c>
      <c r="E9" s="18"/>
      <c r="F9" s="12" t="str">
        <f>'12'!B10</f>
        <v>Яшина Виктория</v>
      </c>
      <c r="G9" s="24" t="s">
        <v>24</v>
      </c>
    </row>
    <row r="10" spans="1:7" ht="15.75">
      <c r="A10" s="18">
        <v>11</v>
      </c>
      <c r="B10" s="12" t="e">
        <f>'12'!#REF!</f>
        <v>#REF!</v>
      </c>
      <c r="C10" s="18"/>
      <c r="D10" s="18">
        <v>4</v>
      </c>
      <c r="E10" s="18"/>
      <c r="F10" s="12" t="str">
        <f>'12'!B9</f>
        <v>Колосов Денис</v>
      </c>
      <c r="G10" s="24" t="s">
        <v>23</v>
      </c>
    </row>
    <row r="11" spans="1:7" ht="15.75">
      <c r="A11" s="18">
        <v>1</v>
      </c>
      <c r="B11" s="12" t="str">
        <f>'12'!B5</f>
        <v>Фунтиков Артем</v>
      </c>
      <c r="C11" s="18"/>
      <c r="D11" s="18">
        <v>5</v>
      </c>
      <c r="E11" s="18"/>
      <c r="F11" s="12" t="str">
        <f>'12'!B8</f>
        <v>Овчинников Максим</v>
      </c>
      <c r="G11" s="24" t="s">
        <v>22</v>
      </c>
    </row>
    <row r="12" spans="1:7" ht="15.75">
      <c r="A12" s="18">
        <v>2</v>
      </c>
      <c r="B12" s="12" t="str">
        <f>'12'!B6</f>
        <v>Гулевич Тимофей</v>
      </c>
      <c r="C12" s="18"/>
      <c r="D12" s="18">
        <v>6</v>
      </c>
      <c r="E12" s="18"/>
      <c r="F12" s="12" t="str">
        <f>'12'!B7</f>
        <v>Шарков Ярослав</v>
      </c>
      <c r="G12" s="24" t="s">
        <v>21</v>
      </c>
    </row>
    <row r="14" spans="2:6" ht="15.75">
      <c r="B14" s="14" t="s">
        <v>29</v>
      </c>
      <c r="E14" s="14">
        <v>20</v>
      </c>
      <c r="F14" s="14" t="str">
        <f>'1-3 тур'!F14</f>
        <v>февраля 2011 г.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3</v>
      </c>
      <c r="B17" s="12" t="str">
        <f>'12'!B7</f>
        <v>Шарков Ярослав</v>
      </c>
      <c r="C17" s="18"/>
      <c r="D17" s="18">
        <v>1</v>
      </c>
      <c r="E17" s="18"/>
      <c r="F17" s="12">
        <f>'12'!B14</f>
        <v>0</v>
      </c>
      <c r="G17" s="24" t="s">
        <v>16</v>
      </c>
    </row>
    <row r="18" spans="1:7" ht="15.75">
      <c r="A18" s="18">
        <v>4</v>
      </c>
      <c r="B18" s="12" t="str">
        <f>'12'!B8</f>
        <v>Овчинников Максим</v>
      </c>
      <c r="C18" s="18"/>
      <c r="D18" s="18">
        <v>2</v>
      </c>
      <c r="E18" s="18"/>
      <c r="F18" s="12" t="str">
        <f>'12'!B6</f>
        <v>Гулевич Тимофей</v>
      </c>
      <c r="G18" s="24" t="s">
        <v>14</v>
      </c>
    </row>
    <row r="19" spans="1:7" ht="15.75">
      <c r="A19" s="18">
        <v>5</v>
      </c>
      <c r="B19" s="12" t="str">
        <f>'12'!B9</f>
        <v>Колосов Денис</v>
      </c>
      <c r="C19" s="18"/>
      <c r="D19" s="18">
        <v>3</v>
      </c>
      <c r="E19" s="18"/>
      <c r="F19" s="12" t="str">
        <f>'12'!B5</f>
        <v>Фунтиков Артем</v>
      </c>
      <c r="G19" s="24" t="s">
        <v>27</v>
      </c>
    </row>
    <row r="20" spans="1:7" ht="15.75">
      <c r="A20" s="18">
        <v>6</v>
      </c>
      <c r="B20" s="12" t="str">
        <f>'12'!B10</f>
        <v>Яшина Виктория</v>
      </c>
      <c r="C20" s="18"/>
      <c r="D20" s="18">
        <v>4</v>
      </c>
      <c r="E20" s="18"/>
      <c r="F20" s="12" t="e">
        <f>'12'!#REF!</f>
        <v>#REF!</v>
      </c>
      <c r="G20" s="24" t="s">
        <v>15</v>
      </c>
    </row>
    <row r="21" spans="1:7" ht="15.75">
      <c r="A21" s="18">
        <v>7</v>
      </c>
      <c r="B21" s="12" t="str">
        <f>'12'!B11</f>
        <v>Брагин Андрей</v>
      </c>
      <c r="C21" s="18"/>
      <c r="D21" s="18">
        <v>5</v>
      </c>
      <c r="E21" s="18"/>
      <c r="F21" s="12" t="e">
        <f>'12'!#REF!</f>
        <v>#REF!</v>
      </c>
      <c r="G21" s="24" t="s">
        <v>17</v>
      </c>
    </row>
    <row r="22" spans="1:7" ht="15.75">
      <c r="A22" s="18">
        <v>8</v>
      </c>
      <c r="B22" s="12" t="str">
        <f>'12'!B12</f>
        <v>Чирва Алена</v>
      </c>
      <c r="C22" s="18"/>
      <c r="D22" s="18">
        <v>6</v>
      </c>
      <c r="E22" s="18"/>
      <c r="F22" s="12">
        <f>'12'!B13</f>
        <v>0</v>
      </c>
      <c r="G22" s="24" t="s">
        <v>18</v>
      </c>
    </row>
    <row r="24" spans="2:6" ht="15.75">
      <c r="B24" s="14" t="s">
        <v>30</v>
      </c>
      <c r="E24" s="14">
        <v>25</v>
      </c>
      <c r="F24" s="14" t="str">
        <f>'1-3 тур'!F24</f>
        <v>февраля 2011 г.</v>
      </c>
    </row>
    <row r="26" spans="1:7" ht="31.5">
      <c r="A26" s="15"/>
      <c r="B26" s="15" t="s">
        <v>12</v>
      </c>
      <c r="C26" s="16" t="s">
        <v>13</v>
      </c>
      <c r="D26" s="15" t="s">
        <v>11</v>
      </c>
      <c r="E26" s="16" t="s">
        <v>13</v>
      </c>
      <c r="F26" s="15" t="s">
        <v>12</v>
      </c>
      <c r="G26" s="18"/>
    </row>
    <row r="27" spans="1:7" ht="15.75">
      <c r="A27" s="18">
        <v>12</v>
      </c>
      <c r="B27" s="12">
        <f>'12'!B14</f>
        <v>0</v>
      </c>
      <c r="C27" s="18"/>
      <c r="D27" s="18">
        <v>1</v>
      </c>
      <c r="E27" s="18"/>
      <c r="F27" s="12">
        <f>'12'!B13</f>
        <v>0</v>
      </c>
      <c r="G27" s="24" t="s">
        <v>18</v>
      </c>
    </row>
    <row r="28" spans="1:7" ht="15.75">
      <c r="A28" s="18">
        <v>10</v>
      </c>
      <c r="B28" s="12" t="e">
        <f>'12'!#REF!</f>
        <v>#REF!</v>
      </c>
      <c r="C28" s="18"/>
      <c r="D28" s="18">
        <v>2</v>
      </c>
      <c r="E28" s="18"/>
      <c r="F28" s="12" t="str">
        <f>'12'!B12</f>
        <v>Чирва Алена</v>
      </c>
      <c r="G28" s="24" t="s">
        <v>19</v>
      </c>
    </row>
    <row r="29" spans="1:7" ht="15.75">
      <c r="A29" s="18">
        <v>11</v>
      </c>
      <c r="B29" s="12" t="e">
        <f>'12'!#REF!</f>
        <v>#REF!</v>
      </c>
      <c r="C29" s="18"/>
      <c r="D29" s="18">
        <v>3</v>
      </c>
      <c r="E29" s="18"/>
      <c r="F29" s="12" t="str">
        <f>'12'!B11</f>
        <v>Брагин Андрей</v>
      </c>
      <c r="G29" s="24" t="s">
        <v>20</v>
      </c>
    </row>
    <row r="30" spans="1:7" ht="15.75">
      <c r="A30" s="18">
        <v>1</v>
      </c>
      <c r="B30" s="12" t="str">
        <f>'12'!B5</f>
        <v>Фунтиков Артем</v>
      </c>
      <c r="C30" s="18"/>
      <c r="D30" s="18">
        <v>4</v>
      </c>
      <c r="E30" s="18"/>
      <c r="F30" s="12" t="str">
        <f>'12'!B10</f>
        <v>Яшина Виктория</v>
      </c>
      <c r="G30" s="24" t="s">
        <v>24</v>
      </c>
    </row>
    <row r="31" spans="1:7" ht="15.75">
      <c r="A31" s="18">
        <v>2</v>
      </c>
      <c r="B31" s="12" t="str">
        <f>'12'!B6</f>
        <v>Гулевич Тимофей</v>
      </c>
      <c r="C31" s="18"/>
      <c r="D31" s="18">
        <v>5</v>
      </c>
      <c r="E31" s="18"/>
      <c r="F31" s="12" t="str">
        <f>'12'!B9</f>
        <v>Колосов Денис</v>
      </c>
      <c r="G31" s="24" t="s">
        <v>23</v>
      </c>
    </row>
    <row r="32" spans="1:7" ht="15.75">
      <c r="A32" s="18">
        <v>3</v>
      </c>
      <c r="B32" s="12" t="str">
        <f>'12'!B7</f>
        <v>Шарков Ярослав</v>
      </c>
      <c r="C32" s="18"/>
      <c r="D32" s="18">
        <v>6</v>
      </c>
      <c r="E32" s="18"/>
      <c r="F32" s="12" t="str">
        <f>'12'!B8</f>
        <v>Овчинников Максим</v>
      </c>
      <c r="G32" s="24" t="s">
        <v>22</v>
      </c>
    </row>
    <row r="33" spans="1:7" ht="15.75">
      <c r="A33" s="21"/>
      <c r="B33" s="22"/>
      <c r="C33" s="21"/>
      <c r="D33" s="21"/>
      <c r="E33" s="21"/>
      <c r="F33" s="22"/>
      <c r="G33" s="25"/>
    </row>
    <row r="35" spans="2:6" ht="15.75">
      <c r="B35" s="20" t="str">
        <f>'1-3 тур'!B35</f>
        <v>Главный судья</v>
      </c>
      <c r="C35" s="20"/>
      <c r="D35" s="20"/>
      <c r="E35" s="20"/>
      <c r="F35" s="20" t="str">
        <f>'1-3 тур'!F35</f>
        <v>П.А. Шарков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D25" sqref="D25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3" customWidth="1"/>
  </cols>
  <sheetData>
    <row r="1" spans="1:6" ht="15.75">
      <c r="A1" s="50" t="s">
        <v>9</v>
      </c>
      <c r="B1" s="50"/>
      <c r="C1" s="50"/>
      <c r="D1" s="50"/>
      <c r="E1" s="50"/>
      <c r="F1" s="50"/>
    </row>
    <row r="2" spans="1:6" ht="15.75">
      <c r="A2" s="49" t="str">
        <f>'1-3 тур'!A2:F2</f>
        <v>Финала чемпионата г.Кольчугино  по шахматам</v>
      </c>
      <c r="B2" s="49"/>
      <c r="C2" s="49"/>
      <c r="D2" s="49"/>
      <c r="E2" s="49"/>
      <c r="F2" s="49"/>
    </row>
    <row r="3" spans="1:6" ht="15.75">
      <c r="A3" s="49" t="str">
        <f>'1-3 тур'!A3:F3</f>
        <v>среди мужчин 2011 г.</v>
      </c>
      <c r="B3" s="49"/>
      <c r="C3" s="49"/>
      <c r="D3" s="49"/>
      <c r="E3" s="49"/>
      <c r="F3" s="49"/>
    </row>
    <row r="4" spans="2:6" ht="15.75">
      <c r="B4" s="14" t="s">
        <v>34</v>
      </c>
      <c r="E4" s="14">
        <v>5</v>
      </c>
      <c r="F4" s="14" t="s">
        <v>46</v>
      </c>
    </row>
    <row r="5" ht="15.75">
      <c r="F5" s="14" t="str">
        <f>'1-3 тур'!F5</f>
        <v>г.Кольчугино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7"/>
    </row>
    <row r="7" spans="1:7" ht="15.75">
      <c r="A7" s="18">
        <v>12</v>
      </c>
      <c r="B7" s="12">
        <f>'12'!B14</f>
        <v>0</v>
      </c>
      <c r="C7" s="18"/>
      <c r="D7" s="18">
        <v>1</v>
      </c>
      <c r="E7" s="18"/>
      <c r="F7" s="12" t="e">
        <f>'12'!#REF!</f>
        <v>#REF!</v>
      </c>
      <c r="G7" s="19" t="s">
        <v>15</v>
      </c>
    </row>
    <row r="8" spans="1:7" ht="15.75">
      <c r="A8" s="18">
        <v>1</v>
      </c>
      <c r="B8" s="12" t="str">
        <f>'12'!B5</f>
        <v>Фунтиков Артем</v>
      </c>
      <c r="C8" s="18"/>
      <c r="D8" s="18">
        <v>2</v>
      </c>
      <c r="E8" s="18"/>
      <c r="F8" s="12" t="e">
        <f>'12'!#REF!</f>
        <v>#REF!</v>
      </c>
      <c r="G8" s="19" t="s">
        <v>17</v>
      </c>
    </row>
    <row r="9" spans="1:7" ht="15.75">
      <c r="A9" s="18">
        <v>2</v>
      </c>
      <c r="B9" s="12" t="str">
        <f>'12'!B6</f>
        <v>Гулевич Тимофей</v>
      </c>
      <c r="C9" s="18"/>
      <c r="D9" s="18">
        <v>3</v>
      </c>
      <c r="E9" s="18"/>
      <c r="F9" s="12">
        <f>'12'!B13</f>
        <v>0</v>
      </c>
      <c r="G9" s="19" t="s">
        <v>18</v>
      </c>
    </row>
    <row r="10" spans="1:7" ht="15.75">
      <c r="A10" s="18">
        <v>3</v>
      </c>
      <c r="B10" s="12" t="str">
        <f>'12'!B7</f>
        <v>Шарков Ярослав</v>
      </c>
      <c r="C10" s="18"/>
      <c r="D10" s="18">
        <v>4</v>
      </c>
      <c r="E10" s="18"/>
      <c r="F10" s="12" t="str">
        <f>'12'!B12</f>
        <v>Чирва Алена</v>
      </c>
      <c r="G10" s="19" t="s">
        <v>19</v>
      </c>
    </row>
    <row r="11" spans="1:7" ht="15.75">
      <c r="A11" s="18">
        <v>4</v>
      </c>
      <c r="B11" s="12" t="str">
        <f>'12'!B8</f>
        <v>Овчинников Максим</v>
      </c>
      <c r="C11" s="18"/>
      <c r="D11" s="18">
        <v>5</v>
      </c>
      <c r="E11" s="18"/>
      <c r="F11" s="12" t="str">
        <f>'12'!B11</f>
        <v>Брагин Андрей</v>
      </c>
      <c r="G11" s="19" t="s">
        <v>20</v>
      </c>
    </row>
    <row r="12" spans="1:7" ht="15.75">
      <c r="A12" s="18">
        <v>5</v>
      </c>
      <c r="B12" s="12" t="str">
        <f>'12'!B9</f>
        <v>Колосов Денис</v>
      </c>
      <c r="C12" s="18"/>
      <c r="D12" s="18">
        <v>6</v>
      </c>
      <c r="E12" s="18"/>
      <c r="F12" s="12" t="str">
        <f>'12'!B10</f>
        <v>Яшина Виктория</v>
      </c>
      <c r="G12" s="19" t="s">
        <v>24</v>
      </c>
    </row>
    <row r="14" spans="2:6" ht="15.75">
      <c r="B14" s="14" t="s">
        <v>35</v>
      </c>
      <c r="E14" s="14">
        <v>6</v>
      </c>
      <c r="F14" s="14" t="s">
        <v>46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7"/>
    </row>
    <row r="17" spans="1:7" ht="15.75">
      <c r="A17" s="18">
        <v>6</v>
      </c>
      <c r="B17" s="12" t="str">
        <f>'12'!B10</f>
        <v>Яшина Виктория</v>
      </c>
      <c r="C17" s="18"/>
      <c r="D17" s="18">
        <v>1</v>
      </c>
      <c r="E17" s="18"/>
      <c r="F17" s="12">
        <f>'12'!B14</f>
        <v>0</v>
      </c>
      <c r="G17" s="19" t="s">
        <v>16</v>
      </c>
    </row>
    <row r="18" spans="1:7" ht="15.75">
      <c r="A18" s="18">
        <v>7</v>
      </c>
      <c r="B18" s="12" t="str">
        <f>'12'!B11</f>
        <v>Брагин Андрей</v>
      </c>
      <c r="C18" s="18"/>
      <c r="D18" s="18">
        <v>2</v>
      </c>
      <c r="E18" s="18"/>
      <c r="F18" s="12" t="str">
        <f>'12'!B9</f>
        <v>Колосов Денис</v>
      </c>
      <c r="G18" s="19" t="s">
        <v>23</v>
      </c>
    </row>
    <row r="19" spans="1:7" ht="15.75">
      <c r="A19" s="18">
        <v>8</v>
      </c>
      <c r="B19" s="12" t="str">
        <f>'12'!B12</f>
        <v>Чирва Алена</v>
      </c>
      <c r="C19" s="18"/>
      <c r="D19" s="18">
        <v>3</v>
      </c>
      <c r="E19" s="18"/>
      <c r="F19" s="12" t="str">
        <f>'12'!B8</f>
        <v>Овчинников Максим</v>
      </c>
      <c r="G19" s="19" t="s">
        <v>22</v>
      </c>
    </row>
    <row r="20" spans="1:7" ht="15.75">
      <c r="A20" s="18">
        <v>9</v>
      </c>
      <c r="B20" s="12">
        <f>'12'!B13</f>
        <v>0</v>
      </c>
      <c r="C20" s="18"/>
      <c r="D20" s="18">
        <v>4</v>
      </c>
      <c r="E20" s="18"/>
      <c r="F20" s="12" t="str">
        <f>'12'!B7</f>
        <v>Шарков Ярослав</v>
      </c>
      <c r="G20" s="19" t="s">
        <v>21</v>
      </c>
    </row>
    <row r="21" spans="1:7" ht="15.75">
      <c r="A21" s="18">
        <v>10</v>
      </c>
      <c r="B21" s="12" t="e">
        <f>'12'!#REF!</f>
        <v>#REF!</v>
      </c>
      <c r="C21" s="18"/>
      <c r="D21" s="18">
        <v>5</v>
      </c>
      <c r="E21" s="18"/>
      <c r="F21" s="12" t="str">
        <f>'12'!B6</f>
        <v>Гулевич Тимофей</v>
      </c>
      <c r="G21" s="19" t="s">
        <v>14</v>
      </c>
    </row>
    <row r="22" spans="1:7" ht="15.75">
      <c r="A22" s="18">
        <v>11</v>
      </c>
      <c r="B22" s="12" t="e">
        <f>'12'!#REF!</f>
        <v>#REF!</v>
      </c>
      <c r="C22" s="18"/>
      <c r="D22" s="18">
        <v>6</v>
      </c>
      <c r="E22" s="18"/>
      <c r="F22" s="12" t="str">
        <f>'12'!B5</f>
        <v>Фунтиков Артем</v>
      </c>
      <c r="G22" s="19" t="s">
        <v>27</v>
      </c>
    </row>
    <row r="25" spans="1:7" s="23" customFormat="1" ht="15.75">
      <c r="A25" s="14"/>
      <c r="B25" s="20" t="str">
        <f>'1-3 тур'!B35</f>
        <v>Главный судья</v>
      </c>
      <c r="C25" s="20"/>
      <c r="D25" s="20"/>
      <c r="E25" s="20"/>
      <c r="F25" s="20" t="str">
        <f>'1-3 тур'!F35</f>
        <v>П.А. Шарков</v>
      </c>
      <c r="G25" s="1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comp</cp:lastModifiedBy>
  <cp:lastPrinted>2016-08-11T11:09:14Z</cp:lastPrinted>
  <dcterms:created xsi:type="dcterms:W3CDTF">2004-03-12T16:44:55Z</dcterms:created>
  <dcterms:modified xsi:type="dcterms:W3CDTF">2016-08-12T08:54:26Z</dcterms:modified>
  <cp:category/>
  <cp:version/>
  <cp:contentType/>
  <cp:contentStatus/>
</cp:coreProperties>
</file>